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Grants\Title II - Juvenile Justice\2023 Title II\MBCC Title II RFP\"/>
    </mc:Choice>
  </mc:AlternateContent>
  <xr:revisionPtr revIDLastSave="0" documentId="13_ncr:1_{067A6DC2-6F69-4579-835D-547BB2E55CC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8" i="1" l="1"/>
  <c r="O69" i="1"/>
  <c r="N69" i="1"/>
  <c r="M69" i="1"/>
  <c r="L69" i="1"/>
  <c r="J69" i="1"/>
  <c r="K69" i="1" s="1"/>
  <c r="I69" i="1"/>
  <c r="H69" i="1"/>
  <c r="G69" i="1"/>
  <c r="F69" i="1"/>
  <c r="E69" i="1"/>
  <c r="D69" i="1"/>
  <c r="C69" i="1"/>
  <c r="H68" i="1"/>
  <c r="K67" i="1"/>
  <c r="H67" i="1"/>
  <c r="K66" i="1"/>
  <c r="H66" i="1"/>
  <c r="E66" i="1"/>
  <c r="K65" i="1"/>
  <c r="H65" i="1"/>
  <c r="E65" i="1"/>
  <c r="K64" i="1"/>
  <c r="H64" i="1"/>
  <c r="E64" i="1"/>
  <c r="K63" i="1"/>
  <c r="H63" i="1"/>
  <c r="E63" i="1"/>
  <c r="K62" i="1"/>
  <c r="H62" i="1"/>
  <c r="E62" i="1"/>
  <c r="N59" i="1"/>
  <c r="M59" i="1"/>
  <c r="L59" i="1"/>
  <c r="J59" i="1"/>
  <c r="I59" i="1"/>
  <c r="G59" i="1"/>
  <c r="F59" i="1"/>
  <c r="D59" i="1"/>
  <c r="E59" i="1" s="1"/>
  <c r="C59" i="1"/>
  <c r="K58" i="1"/>
  <c r="H58" i="1"/>
  <c r="K57" i="1"/>
  <c r="H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O49" i="1"/>
  <c r="N49" i="1"/>
  <c r="M49" i="1"/>
  <c r="L49" i="1"/>
  <c r="J49" i="1"/>
  <c r="I49" i="1"/>
  <c r="G49" i="1"/>
  <c r="F49" i="1"/>
  <c r="D49" i="1"/>
  <c r="H49" i="1" s="1"/>
  <c r="C49" i="1"/>
  <c r="K48" i="1"/>
  <c r="H48" i="1"/>
  <c r="K47" i="1"/>
  <c r="H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O39" i="1"/>
  <c r="N39" i="1"/>
  <c r="M39" i="1"/>
  <c r="L39" i="1"/>
  <c r="J39" i="1"/>
  <c r="K39" i="1" s="1"/>
  <c r="I39" i="1"/>
  <c r="H39" i="1"/>
  <c r="G39" i="1"/>
  <c r="F39" i="1"/>
  <c r="D39" i="1"/>
  <c r="E39" i="1" s="1"/>
  <c r="C39" i="1"/>
  <c r="K38" i="1"/>
  <c r="H38" i="1"/>
  <c r="K37" i="1"/>
  <c r="H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N29" i="1"/>
  <c r="L29" i="1"/>
  <c r="J29" i="1"/>
  <c r="I29" i="1"/>
  <c r="G29" i="1"/>
  <c r="F29" i="1"/>
  <c r="D29" i="1"/>
  <c r="E29" i="1" s="1"/>
  <c r="C29" i="1"/>
  <c r="K28" i="1"/>
  <c r="H28" i="1"/>
  <c r="K27" i="1"/>
  <c r="H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O19" i="1"/>
  <c r="N19" i="1"/>
  <c r="M19" i="1"/>
  <c r="L19" i="1"/>
  <c r="J19" i="1"/>
  <c r="K19" i="1" s="1"/>
  <c r="I19" i="1"/>
  <c r="G19" i="1"/>
  <c r="H19" i="1" s="1"/>
  <c r="F19" i="1"/>
  <c r="D19" i="1"/>
  <c r="C19" i="1"/>
  <c r="E19" i="1" s="1"/>
  <c r="K18" i="1"/>
  <c r="H18" i="1"/>
  <c r="K17" i="1"/>
  <c r="H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O9" i="1"/>
  <c r="N9" i="1"/>
  <c r="M9" i="1"/>
  <c r="L9" i="1"/>
  <c r="K9" i="1"/>
  <c r="J9" i="1"/>
  <c r="I9" i="1"/>
  <c r="G9" i="1"/>
  <c r="H9" i="1" s="1"/>
  <c r="F9" i="1"/>
  <c r="D9" i="1"/>
  <c r="E9" i="1" s="1"/>
  <c r="C9" i="1"/>
  <c r="K8" i="1"/>
  <c r="H8" i="1"/>
  <c r="K7" i="1"/>
  <c r="H7" i="1"/>
  <c r="K6" i="1"/>
  <c r="H6" i="1"/>
  <c r="E6" i="1"/>
  <c r="K5" i="1"/>
  <c r="H5" i="1"/>
  <c r="E5" i="1"/>
  <c r="K4" i="1"/>
  <c r="H4" i="1"/>
  <c r="E4" i="1"/>
  <c r="K3" i="1"/>
  <c r="H3" i="1"/>
  <c r="E3" i="1"/>
  <c r="K2" i="1"/>
  <c r="H2" i="1"/>
  <c r="E2" i="1"/>
  <c r="K59" i="1" l="1"/>
  <c r="H59" i="1"/>
  <c r="K49" i="1"/>
  <c r="H29" i="1"/>
  <c r="K29" i="1"/>
  <c r="O80" i="1"/>
  <c r="M80" i="1"/>
  <c r="N80" i="1" s="1"/>
  <c r="L80" i="1"/>
  <c r="J80" i="1"/>
  <c r="K80" i="1" s="1"/>
  <c r="I80" i="1"/>
  <c r="G80" i="1"/>
  <c r="H80" i="1" s="1"/>
  <c r="E80" i="1"/>
  <c r="C80" i="1"/>
  <c r="N79" i="1"/>
  <c r="K79" i="1"/>
  <c r="H79" i="1"/>
  <c r="N78" i="1"/>
  <c r="K78" i="1"/>
  <c r="H78" i="1"/>
  <c r="N77" i="1"/>
  <c r="K77" i="1"/>
  <c r="H77" i="1"/>
  <c r="E77" i="1"/>
  <c r="N76" i="1"/>
  <c r="K76" i="1"/>
  <c r="H76" i="1"/>
  <c r="E76" i="1"/>
  <c r="N75" i="1"/>
  <c r="K75" i="1"/>
  <c r="H75" i="1"/>
  <c r="E75" i="1"/>
  <c r="N74" i="1"/>
  <c r="K74" i="1"/>
  <c r="H74" i="1"/>
  <c r="E74" i="1"/>
  <c r="N73" i="1"/>
  <c r="K73" i="1"/>
  <c r="H73" i="1"/>
  <c r="E73" i="1"/>
</calcChain>
</file>

<file path=xl/sharedStrings.xml><?xml version="1.0" encoding="utf-8"?>
<sst xmlns="http://schemas.openxmlformats.org/spreadsheetml/2006/main" count="107" uniqueCount="40">
  <si>
    <t>County</t>
  </si>
  <si>
    <t>Race/Ethnicity</t>
  </si>
  <si>
    <t>Total Population of Youth Ages 10-17</t>
  </si>
  <si>
    <t xml:space="preserve"> Youth Referred (Unduplicated)</t>
  </si>
  <si>
    <t>Total Referrals</t>
  </si>
  <si>
    <t>Youth Diverted (Unduplicated)</t>
  </si>
  <si>
    <t>Percent Diverted (out of those referred)</t>
  </si>
  <si>
    <t>Total Diversions</t>
  </si>
  <si>
    <t>Youth Detained (Unduplicated)</t>
  </si>
  <si>
    <t>Total Detentions</t>
  </si>
  <si>
    <t>Percent Detained (out of those referred)</t>
  </si>
  <si>
    <t>Statewide Youth Court Data 2022 (All Offenses)</t>
  </si>
  <si>
    <t>American Indian or Alaska Native</t>
  </si>
  <si>
    <t>Asian</t>
  </si>
  <si>
    <t>Black or African American</t>
  </si>
  <si>
    <t>Caucasian</t>
  </si>
  <si>
    <t>Hispanic or Latino</t>
  </si>
  <si>
    <t>Multiracial</t>
  </si>
  <si>
    <t>no data</t>
  </si>
  <si>
    <t>Unknown</t>
  </si>
  <si>
    <t>Montana Total</t>
  </si>
  <si>
    <t>Cascade</t>
  </si>
  <si>
    <t>Cascade Total</t>
  </si>
  <si>
    <t>Youth Charged as Adults</t>
  </si>
  <si>
    <t>Youth Placed in a Correctional Facility</t>
  </si>
  <si>
    <t xml:space="preserve">Total Correctional Placements (Duplicated) </t>
  </si>
  <si>
    <t>Flathead</t>
  </si>
  <si>
    <t>Flathead Total</t>
  </si>
  <si>
    <t>Gallatin</t>
  </si>
  <si>
    <t>Gallatin Total</t>
  </si>
  <si>
    <t>Lewis and Clark</t>
  </si>
  <si>
    <t>Hispanic</t>
  </si>
  <si>
    <t>Lewis and Clark Total</t>
  </si>
  <si>
    <t>Missoula</t>
  </si>
  <si>
    <t>Missoula Total</t>
  </si>
  <si>
    <t>Silver Bow</t>
  </si>
  <si>
    <t>Silver Bow Total</t>
  </si>
  <si>
    <t>Yellowstone</t>
  </si>
  <si>
    <t>Yellowstone Total</t>
  </si>
  <si>
    <t>Percent Referred (Out of Total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</si>
</sst>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3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/>
    <xf numFmtId="10" fontId="0" fillId="3" borderId="1" xfId="1" applyNumberFormat="1" applyFon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10" fontId="0" fillId="2" borderId="1" xfId="0" applyNumberFormat="1" applyFill="1" applyBorder="1"/>
    <xf numFmtId="10" fontId="0" fillId="2" borderId="1" xfId="1" applyNumberFormat="1" applyFont="1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/>
    <xf numFmtId="10" fontId="2" fillId="2" borderId="1" xfId="1" applyNumberFormat="1" applyFont="1" applyFill="1" applyBorder="1"/>
    <xf numFmtId="9" fontId="0" fillId="2" borderId="1" xfId="0" applyNumberFormat="1" applyFill="1" applyBorder="1" applyAlignment="1">
      <alignment horizontal="right"/>
    </xf>
    <xf numFmtId="0" fontId="2" fillId="3" borderId="1" xfId="0" applyFont="1" applyFill="1" applyBorder="1"/>
    <xf numFmtId="10" fontId="0" fillId="3" borderId="1" xfId="0" applyNumberFormat="1" applyFill="1" applyBorder="1" applyAlignment="1">
      <alignment horizontal="right"/>
    </xf>
    <xf numFmtId="9" fontId="0" fillId="3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/>
    <xf numFmtId="3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10" fontId="2" fillId="3" borderId="1" xfId="1" applyNumberFormat="1" applyFont="1" applyFill="1" applyBorder="1"/>
    <xf numFmtId="0" fontId="2" fillId="3" borderId="1" xfId="0" applyFont="1" applyFill="1" applyBorder="1" applyAlignment="1">
      <alignment horizontal="right"/>
    </xf>
    <xf numFmtId="9" fontId="0" fillId="2" borderId="1" xfId="1" applyNumberFormat="1" applyFont="1" applyFill="1" applyBorder="1"/>
    <xf numFmtId="9" fontId="0" fillId="3" borderId="1" xfId="1" applyNumberFormat="1" applyFont="1" applyFill="1" applyBorder="1"/>
    <xf numFmtId="10" fontId="0" fillId="2" borderId="1" xfId="1" applyNumberFormat="1" applyFont="1" applyFill="1" applyBorder="1" applyAlignment="1">
      <alignment horizontal="right"/>
    </xf>
    <xf numFmtId="10" fontId="0" fillId="3" borderId="1" xfId="1" applyNumberFormat="1" applyFont="1" applyFill="1" applyBorder="1" applyAlignment="1">
      <alignment horizontal="right"/>
    </xf>
    <xf numFmtId="9" fontId="0" fillId="2" borderId="1" xfId="1" applyNumberFormat="1" applyFont="1" applyFill="1" applyBorder="1" applyAlignment="1">
      <alignment horizontal="right"/>
    </xf>
    <xf numFmtId="9" fontId="0" fillId="3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9" fontId="0" fillId="3" borderId="1" xfId="1" applyFont="1" applyFill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0" fontId="4" fillId="2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10" fontId="4" fillId="3" borderId="1" xfId="0" applyNumberFormat="1" applyFont="1" applyFill="1" applyBorder="1"/>
    <xf numFmtId="9" fontId="4" fillId="2" borderId="1" xfId="1" applyNumberFormat="1" applyFont="1" applyFill="1" applyBorder="1"/>
    <xf numFmtId="9" fontId="4" fillId="3" borderId="1" xfId="1" applyNumberFormat="1" applyFont="1" applyFill="1" applyBorder="1"/>
    <xf numFmtId="9" fontId="2" fillId="3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workbookViewId="0">
      <pane ySplit="1" topLeftCell="A47" activePane="bottomLeft" state="frozen"/>
      <selection pane="bottomLeft" activeCell="I81" sqref="I81"/>
    </sheetView>
  </sheetViews>
  <sheetFormatPr defaultRowHeight="15" x14ac:dyDescent="0.25"/>
  <cols>
    <col min="1" max="1" width="19.7109375" bestFit="1" customWidth="1"/>
    <col min="2" max="2" width="30.85546875" customWidth="1"/>
    <col min="3" max="3" width="18.140625" customWidth="1"/>
    <col min="4" max="4" width="14.7109375" customWidth="1"/>
    <col min="5" max="5" width="16.7109375" customWidth="1"/>
    <col min="6" max="6" width="14.7109375" customWidth="1"/>
    <col min="7" max="7" width="15.140625" customWidth="1"/>
    <col min="8" max="8" width="15.85546875" customWidth="1"/>
    <col min="9" max="9" width="15.42578125" customWidth="1"/>
    <col min="10" max="10" width="15.5703125" customWidth="1"/>
    <col min="11" max="11" width="15.85546875" customWidth="1"/>
    <col min="12" max="12" width="15.7109375" customWidth="1"/>
    <col min="13" max="13" width="14.85546875" customWidth="1"/>
    <col min="14" max="14" width="17.28515625" customWidth="1"/>
    <col min="15" max="15" width="15.42578125" customWidth="1"/>
  </cols>
  <sheetData>
    <row r="1" spans="1:15" ht="90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39</v>
      </c>
      <c r="F1" s="1" t="s">
        <v>4</v>
      </c>
      <c r="G1" s="3" t="s">
        <v>5</v>
      </c>
      <c r="H1" s="3" t="s">
        <v>6</v>
      </c>
      <c r="I1" s="1" t="s">
        <v>7</v>
      </c>
      <c r="J1" s="3" t="s">
        <v>8</v>
      </c>
      <c r="K1" s="3" t="s">
        <v>10</v>
      </c>
      <c r="L1" s="1" t="s">
        <v>9</v>
      </c>
      <c r="M1" s="3" t="s">
        <v>24</v>
      </c>
      <c r="N1" s="3" t="s">
        <v>25</v>
      </c>
      <c r="O1" s="3" t="s">
        <v>23</v>
      </c>
    </row>
    <row r="2" spans="1:15" x14ac:dyDescent="0.25">
      <c r="A2" s="15" t="s">
        <v>21</v>
      </c>
      <c r="B2" s="9" t="s">
        <v>12</v>
      </c>
      <c r="C2" s="10">
        <v>532</v>
      </c>
      <c r="D2" s="13">
        <v>123</v>
      </c>
      <c r="E2" s="19">
        <f>D2/C2</f>
        <v>0.23120300751879699</v>
      </c>
      <c r="F2" s="9">
        <v>239</v>
      </c>
      <c r="G2" s="9">
        <v>110</v>
      </c>
      <c r="H2" s="11">
        <f>G2/D2</f>
        <v>0.89430894308943087</v>
      </c>
      <c r="I2" s="9">
        <v>179</v>
      </c>
      <c r="J2" s="9">
        <v>36</v>
      </c>
      <c r="K2" s="12">
        <f>J2/D2</f>
        <v>0.29268292682926828</v>
      </c>
      <c r="L2" s="9">
        <v>66</v>
      </c>
      <c r="M2" s="9">
        <v>5</v>
      </c>
      <c r="N2" s="9">
        <v>12</v>
      </c>
      <c r="O2" s="9">
        <v>0</v>
      </c>
    </row>
    <row r="3" spans="1:15" x14ac:dyDescent="0.25">
      <c r="A3" s="20"/>
      <c r="B3" s="5" t="s">
        <v>13</v>
      </c>
      <c r="C3" s="6">
        <v>112</v>
      </c>
      <c r="D3" s="14">
        <v>6</v>
      </c>
      <c r="E3" s="21">
        <f>D3/C3</f>
        <v>5.3571428571428568E-2</v>
      </c>
      <c r="F3" s="5">
        <v>9</v>
      </c>
      <c r="G3" s="5">
        <v>5</v>
      </c>
      <c r="H3" s="22">
        <f>G3/D3</f>
        <v>0.83333333333333337</v>
      </c>
      <c r="I3" s="5">
        <v>6</v>
      </c>
      <c r="J3" s="5">
        <v>1</v>
      </c>
      <c r="K3" s="8">
        <f>J3/D3</f>
        <v>0.16666666666666666</v>
      </c>
      <c r="L3" s="5">
        <v>1</v>
      </c>
      <c r="M3" s="5">
        <v>0</v>
      </c>
      <c r="N3" s="5">
        <v>0</v>
      </c>
      <c r="O3" s="5">
        <v>0</v>
      </c>
    </row>
    <row r="4" spans="1:15" x14ac:dyDescent="0.25">
      <c r="A4" s="15"/>
      <c r="B4" s="9" t="s">
        <v>14</v>
      </c>
      <c r="C4" s="10">
        <v>205</v>
      </c>
      <c r="D4" s="13">
        <v>12</v>
      </c>
      <c r="E4" s="23">
        <f>D4/C4</f>
        <v>5.8536585365853662E-2</v>
      </c>
      <c r="F4" s="9">
        <v>16</v>
      </c>
      <c r="G4" s="9">
        <v>11</v>
      </c>
      <c r="H4" s="11">
        <f>G4/D4</f>
        <v>0.91666666666666663</v>
      </c>
      <c r="I4" s="9">
        <v>13</v>
      </c>
      <c r="J4" s="9">
        <v>5</v>
      </c>
      <c r="K4" s="12">
        <f>J4/D4</f>
        <v>0.41666666666666669</v>
      </c>
      <c r="L4" s="9">
        <v>5</v>
      </c>
      <c r="M4" s="9">
        <v>0</v>
      </c>
      <c r="N4" s="9">
        <v>0</v>
      </c>
      <c r="O4" s="9">
        <v>0</v>
      </c>
    </row>
    <row r="5" spans="1:15" x14ac:dyDescent="0.25">
      <c r="A5" s="20"/>
      <c r="B5" s="5" t="s">
        <v>15</v>
      </c>
      <c r="C5" s="6">
        <v>6531</v>
      </c>
      <c r="D5" s="14">
        <v>237</v>
      </c>
      <c r="E5" s="21">
        <f>D5/C5</f>
        <v>3.6288470372071661E-2</v>
      </c>
      <c r="F5" s="5">
        <v>369</v>
      </c>
      <c r="G5" s="5">
        <v>224</v>
      </c>
      <c r="H5" s="7">
        <f>G5/D5</f>
        <v>0.94514767932489452</v>
      </c>
      <c r="I5" s="5">
        <v>335</v>
      </c>
      <c r="J5" s="5">
        <v>49</v>
      </c>
      <c r="K5" s="8">
        <f>J5/D5</f>
        <v>0.20675105485232068</v>
      </c>
      <c r="L5" s="5">
        <v>64</v>
      </c>
      <c r="M5" s="5">
        <v>3</v>
      </c>
      <c r="N5" s="5">
        <v>7</v>
      </c>
      <c r="O5" s="5">
        <v>0</v>
      </c>
    </row>
    <row r="6" spans="1:15" x14ac:dyDescent="0.25">
      <c r="A6" s="15"/>
      <c r="B6" s="9" t="s">
        <v>16</v>
      </c>
      <c r="C6" s="13">
        <v>503</v>
      </c>
      <c r="D6" s="13">
        <v>7</v>
      </c>
      <c r="E6" s="23">
        <f>D6/C6</f>
        <v>1.3916500994035786E-2</v>
      </c>
      <c r="F6" s="9">
        <v>12</v>
      </c>
      <c r="G6" s="9">
        <v>7</v>
      </c>
      <c r="H6" s="24">
        <f>G6/D6</f>
        <v>1</v>
      </c>
      <c r="I6" s="9">
        <v>11</v>
      </c>
      <c r="J6" s="9">
        <v>1</v>
      </c>
      <c r="K6" s="12">
        <f>J6/D6</f>
        <v>0.14285714285714285</v>
      </c>
      <c r="L6" s="9">
        <v>1</v>
      </c>
      <c r="M6" s="9">
        <v>0</v>
      </c>
      <c r="N6" s="9">
        <v>0</v>
      </c>
      <c r="O6" s="9">
        <v>0</v>
      </c>
    </row>
    <row r="7" spans="1:15" x14ac:dyDescent="0.25">
      <c r="A7" s="20"/>
      <c r="B7" s="5" t="s">
        <v>17</v>
      </c>
      <c r="C7" s="14" t="s">
        <v>18</v>
      </c>
      <c r="D7" s="14">
        <v>35</v>
      </c>
      <c r="E7" s="14" t="s">
        <v>18</v>
      </c>
      <c r="F7" s="5">
        <v>71</v>
      </c>
      <c r="G7" s="5">
        <v>33</v>
      </c>
      <c r="H7" s="7">
        <f>G7/D7</f>
        <v>0.94285714285714284</v>
      </c>
      <c r="I7" s="5">
        <v>56</v>
      </c>
      <c r="J7" s="5">
        <v>11</v>
      </c>
      <c r="K7" s="8">
        <f>J7/D7</f>
        <v>0.31428571428571428</v>
      </c>
      <c r="L7" s="5">
        <v>17</v>
      </c>
      <c r="M7" s="5">
        <v>0</v>
      </c>
      <c r="N7" s="5">
        <v>0</v>
      </c>
      <c r="O7" s="5">
        <v>0</v>
      </c>
    </row>
    <row r="8" spans="1:15" x14ac:dyDescent="0.25">
      <c r="A8" s="15"/>
      <c r="B8" s="9" t="s">
        <v>19</v>
      </c>
      <c r="C8" s="13" t="s">
        <v>18</v>
      </c>
      <c r="D8" s="13">
        <v>4</v>
      </c>
      <c r="E8" s="13" t="s">
        <v>18</v>
      </c>
      <c r="F8" s="9">
        <v>4</v>
      </c>
      <c r="G8" s="9">
        <v>3</v>
      </c>
      <c r="H8" s="24">
        <f>G8/D8</f>
        <v>0.75</v>
      </c>
      <c r="I8" s="9">
        <v>3</v>
      </c>
      <c r="J8" s="9">
        <v>1</v>
      </c>
      <c r="K8" s="12">
        <f>J8/D8</f>
        <v>0.25</v>
      </c>
      <c r="L8" s="9">
        <v>1</v>
      </c>
      <c r="M8" s="9">
        <v>0</v>
      </c>
      <c r="N8" s="9">
        <v>0</v>
      </c>
      <c r="O8" s="9">
        <v>0</v>
      </c>
    </row>
    <row r="9" spans="1:15" x14ac:dyDescent="0.25">
      <c r="A9" s="20" t="s">
        <v>22</v>
      </c>
      <c r="B9" s="20"/>
      <c r="C9" s="25">
        <f>SUM(C2:C6)</f>
        <v>7883</v>
      </c>
      <c r="D9" s="20">
        <f t="shared" ref="D9:L9" si="0">SUM(D2:D8)</f>
        <v>424</v>
      </c>
      <c r="E9" s="26">
        <f>D9/C9</f>
        <v>5.3786629455790942E-2</v>
      </c>
      <c r="F9" s="20">
        <f t="shared" si="0"/>
        <v>720</v>
      </c>
      <c r="G9" s="20">
        <f t="shared" si="0"/>
        <v>393</v>
      </c>
      <c r="H9" s="26">
        <f>G9/D9</f>
        <v>0.92688679245283023</v>
      </c>
      <c r="I9" s="27">
        <f t="shared" si="0"/>
        <v>603</v>
      </c>
      <c r="J9" s="20">
        <f t="shared" si="0"/>
        <v>104</v>
      </c>
      <c r="K9" s="28">
        <f>J9/D9</f>
        <v>0.24528301886792453</v>
      </c>
      <c r="L9" s="20">
        <f t="shared" si="0"/>
        <v>155</v>
      </c>
      <c r="M9" s="20">
        <f>SUM(M2:M8)</f>
        <v>8</v>
      </c>
      <c r="N9" s="20">
        <f>SUM(N2:N8)</f>
        <v>19</v>
      </c>
      <c r="O9" s="20">
        <f>SUM(O2:O8)</f>
        <v>0</v>
      </c>
    </row>
    <row r="12" spans="1:15" x14ac:dyDescent="0.25">
      <c r="A12" s="15" t="s">
        <v>26</v>
      </c>
      <c r="B12" s="9" t="s">
        <v>12</v>
      </c>
      <c r="C12" s="13">
        <v>193</v>
      </c>
      <c r="D12" s="9">
        <v>4</v>
      </c>
      <c r="E12" s="11">
        <f>D12/C12</f>
        <v>2.072538860103627E-2</v>
      </c>
      <c r="F12" s="9">
        <v>4</v>
      </c>
      <c r="G12" s="9">
        <v>4</v>
      </c>
      <c r="H12" s="24">
        <f>G12/D12</f>
        <v>1</v>
      </c>
      <c r="I12" s="9">
        <v>4</v>
      </c>
      <c r="J12" s="9">
        <v>0</v>
      </c>
      <c r="K12" s="30">
        <f>J12/D12</f>
        <v>0</v>
      </c>
      <c r="L12" s="9">
        <v>0</v>
      </c>
      <c r="M12" s="9">
        <v>0</v>
      </c>
      <c r="N12" s="9">
        <v>0</v>
      </c>
      <c r="O12" s="9">
        <v>0</v>
      </c>
    </row>
    <row r="13" spans="1:15" x14ac:dyDescent="0.25">
      <c r="A13" s="20"/>
      <c r="B13" s="5" t="s">
        <v>13</v>
      </c>
      <c r="C13" s="14">
        <v>182</v>
      </c>
      <c r="D13" s="5">
        <v>1</v>
      </c>
      <c r="E13" s="7">
        <f>D13/C13</f>
        <v>5.4945054945054949E-3</v>
      </c>
      <c r="F13" s="5">
        <v>1</v>
      </c>
      <c r="G13" s="5">
        <v>0</v>
      </c>
      <c r="H13" s="22">
        <f>G13/D13</f>
        <v>0</v>
      </c>
      <c r="I13" s="5">
        <v>0</v>
      </c>
      <c r="J13" s="5">
        <v>0</v>
      </c>
      <c r="K13" s="31">
        <f>J13/D13</f>
        <v>0</v>
      </c>
      <c r="L13" s="5">
        <v>0</v>
      </c>
      <c r="M13" s="5">
        <v>0</v>
      </c>
      <c r="N13" s="5">
        <v>0</v>
      </c>
      <c r="O13" s="5">
        <v>0</v>
      </c>
    </row>
    <row r="14" spans="1:15" x14ac:dyDescent="0.25">
      <c r="A14" s="15"/>
      <c r="B14" s="9" t="s">
        <v>14</v>
      </c>
      <c r="C14" s="13">
        <v>99</v>
      </c>
      <c r="D14" s="9">
        <v>1</v>
      </c>
      <c r="E14" s="11">
        <f>D14/C14</f>
        <v>1.0101010101010102E-2</v>
      </c>
      <c r="F14" s="9">
        <v>1</v>
      </c>
      <c r="G14" s="9">
        <v>1</v>
      </c>
      <c r="H14" s="24">
        <f>G14/D14</f>
        <v>1</v>
      </c>
      <c r="I14" s="9">
        <v>1</v>
      </c>
      <c r="J14" s="9">
        <v>0</v>
      </c>
      <c r="K14" s="30">
        <f>J14/D14</f>
        <v>0</v>
      </c>
      <c r="L14" s="9">
        <v>0</v>
      </c>
      <c r="M14" s="9">
        <v>0</v>
      </c>
      <c r="N14" s="9">
        <v>0</v>
      </c>
      <c r="O14" s="9">
        <v>0</v>
      </c>
    </row>
    <row r="15" spans="1:15" x14ac:dyDescent="0.25">
      <c r="A15" s="20"/>
      <c r="B15" s="5" t="s">
        <v>15</v>
      </c>
      <c r="C15" s="14">
        <v>9615</v>
      </c>
      <c r="D15" s="5">
        <v>159</v>
      </c>
      <c r="E15" s="7">
        <f>D15/C15</f>
        <v>1.6536661466458658E-2</v>
      </c>
      <c r="F15" s="5">
        <v>218</v>
      </c>
      <c r="G15" s="5">
        <v>145</v>
      </c>
      <c r="H15" s="7">
        <f>G15/D15</f>
        <v>0.91194968553459121</v>
      </c>
      <c r="I15" s="5">
        <v>188</v>
      </c>
      <c r="J15" s="5">
        <v>13</v>
      </c>
      <c r="K15" s="8">
        <f>J15/D15</f>
        <v>8.1761006289308172E-2</v>
      </c>
      <c r="L15" s="5">
        <v>13</v>
      </c>
      <c r="M15" s="5">
        <v>3</v>
      </c>
      <c r="N15" s="5">
        <v>7</v>
      </c>
      <c r="O15" s="5">
        <v>1</v>
      </c>
    </row>
    <row r="16" spans="1:15" x14ac:dyDescent="0.25">
      <c r="A16" s="15"/>
      <c r="B16" s="9" t="s">
        <v>16</v>
      </c>
      <c r="C16" s="13">
        <v>434</v>
      </c>
      <c r="D16" s="9">
        <v>5</v>
      </c>
      <c r="E16" s="11">
        <f>D16/C16</f>
        <v>1.1520737327188941E-2</v>
      </c>
      <c r="F16" s="9">
        <v>11</v>
      </c>
      <c r="G16" s="9">
        <v>3</v>
      </c>
      <c r="H16" s="11">
        <f>G16/D16</f>
        <v>0.6</v>
      </c>
      <c r="I16" s="9">
        <v>6</v>
      </c>
      <c r="J16" s="9">
        <v>2</v>
      </c>
      <c r="K16" s="12">
        <f>J16/D16</f>
        <v>0.4</v>
      </c>
      <c r="L16" s="9">
        <v>4</v>
      </c>
      <c r="M16" s="9">
        <v>0</v>
      </c>
      <c r="N16" s="9">
        <v>0</v>
      </c>
      <c r="O16" s="9">
        <v>0</v>
      </c>
    </row>
    <row r="17" spans="1:15" x14ac:dyDescent="0.25">
      <c r="A17" s="20"/>
      <c r="B17" s="5" t="s">
        <v>17</v>
      </c>
      <c r="C17" s="14" t="s">
        <v>18</v>
      </c>
      <c r="D17" s="5">
        <v>5</v>
      </c>
      <c r="E17" s="5"/>
      <c r="F17" s="5">
        <v>10</v>
      </c>
      <c r="G17" s="5">
        <v>5</v>
      </c>
      <c r="H17" s="22">
        <f>G17/D17</f>
        <v>1</v>
      </c>
      <c r="I17" s="5">
        <v>10</v>
      </c>
      <c r="J17" s="5">
        <v>0</v>
      </c>
      <c r="K17" s="31">
        <f>J17/D17</f>
        <v>0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 s="15"/>
      <c r="B18" s="9" t="s">
        <v>19</v>
      </c>
      <c r="C18" s="13" t="s">
        <v>18</v>
      </c>
      <c r="D18" s="9">
        <v>3</v>
      </c>
      <c r="E18" s="9"/>
      <c r="F18" s="9">
        <v>4</v>
      </c>
      <c r="G18" s="9">
        <v>3</v>
      </c>
      <c r="H18" s="24">
        <f>G18/D18</f>
        <v>1</v>
      </c>
      <c r="I18" s="9">
        <v>4</v>
      </c>
      <c r="J18" s="9">
        <v>0</v>
      </c>
      <c r="K18" s="30">
        <f>J18/D18</f>
        <v>0</v>
      </c>
      <c r="L18" s="9">
        <v>0</v>
      </c>
      <c r="M18" s="9">
        <v>0</v>
      </c>
      <c r="N18" s="9">
        <v>0</v>
      </c>
      <c r="O18" s="9">
        <v>0</v>
      </c>
    </row>
    <row r="19" spans="1:15" x14ac:dyDescent="0.25">
      <c r="A19" s="20" t="s">
        <v>27</v>
      </c>
      <c r="B19" s="20"/>
      <c r="C19" s="29">
        <f>SUM(C12:C16)</f>
        <v>10523</v>
      </c>
      <c r="D19" s="20">
        <f t="shared" ref="D19:L19" si="1">SUM(D12:D18)</f>
        <v>178</v>
      </c>
      <c r="E19" s="26">
        <f>D19/C19</f>
        <v>1.6915328328423452E-2</v>
      </c>
      <c r="F19" s="20">
        <f t="shared" si="1"/>
        <v>249</v>
      </c>
      <c r="G19" s="20">
        <f t="shared" si="1"/>
        <v>161</v>
      </c>
      <c r="H19" s="26">
        <f>G19/D19</f>
        <v>0.9044943820224719</v>
      </c>
      <c r="I19" s="20">
        <f t="shared" si="1"/>
        <v>213</v>
      </c>
      <c r="J19" s="20">
        <f t="shared" si="1"/>
        <v>15</v>
      </c>
      <c r="K19" s="28">
        <f>J19/D19</f>
        <v>8.4269662921348312E-2</v>
      </c>
      <c r="L19" s="20">
        <f t="shared" si="1"/>
        <v>17</v>
      </c>
      <c r="M19" s="20">
        <f>SUM(M12:M18)</f>
        <v>3</v>
      </c>
      <c r="N19" s="20">
        <f>SUM(N12:N18)</f>
        <v>7</v>
      </c>
      <c r="O19" s="20">
        <f>SUM(O12:O18)</f>
        <v>1</v>
      </c>
    </row>
    <row r="22" spans="1:15" x14ac:dyDescent="0.25">
      <c r="A22" s="15" t="s">
        <v>28</v>
      </c>
      <c r="B22" s="9" t="s">
        <v>12</v>
      </c>
      <c r="C22" s="13">
        <v>95</v>
      </c>
      <c r="D22" s="9">
        <v>4</v>
      </c>
      <c r="E22" s="11">
        <f>D22/C22</f>
        <v>4.2105263157894736E-2</v>
      </c>
      <c r="F22" s="9">
        <v>6</v>
      </c>
      <c r="G22" s="9">
        <v>4</v>
      </c>
      <c r="H22" s="24">
        <f>G22/D22</f>
        <v>1</v>
      </c>
      <c r="I22" s="9">
        <v>5</v>
      </c>
      <c r="J22" s="9">
        <v>0</v>
      </c>
      <c r="K22" s="30">
        <f>J22/D22</f>
        <v>0</v>
      </c>
      <c r="L22" s="9">
        <v>0</v>
      </c>
      <c r="M22" s="9">
        <v>0</v>
      </c>
      <c r="N22" s="9">
        <v>0</v>
      </c>
      <c r="O22" s="9">
        <v>0</v>
      </c>
    </row>
    <row r="23" spans="1:15" x14ac:dyDescent="0.25">
      <c r="A23" s="20"/>
      <c r="B23" s="5" t="s">
        <v>13</v>
      </c>
      <c r="C23" s="14">
        <v>186</v>
      </c>
      <c r="D23" s="5">
        <v>5</v>
      </c>
      <c r="E23" s="7">
        <f>D23/C23</f>
        <v>2.6881720430107527E-2</v>
      </c>
      <c r="F23" s="5">
        <v>6</v>
      </c>
      <c r="G23" s="5">
        <v>3</v>
      </c>
      <c r="H23" s="22">
        <f>G23/D23</f>
        <v>0.6</v>
      </c>
      <c r="I23" s="5">
        <v>4</v>
      </c>
      <c r="J23" s="5">
        <v>0</v>
      </c>
      <c r="K23" s="31">
        <f>J23/D23</f>
        <v>0</v>
      </c>
      <c r="L23" s="5">
        <v>0</v>
      </c>
      <c r="M23" s="5">
        <v>0</v>
      </c>
      <c r="N23" s="5">
        <v>0</v>
      </c>
      <c r="O23" s="5">
        <v>0</v>
      </c>
    </row>
    <row r="24" spans="1:15" x14ac:dyDescent="0.25">
      <c r="A24" s="15"/>
      <c r="B24" s="9" t="s">
        <v>14</v>
      </c>
      <c r="C24" s="13">
        <v>102</v>
      </c>
      <c r="D24" s="9">
        <v>3</v>
      </c>
      <c r="E24" s="11">
        <f>D24/C24</f>
        <v>2.9411764705882353E-2</v>
      </c>
      <c r="F24" s="9">
        <v>3</v>
      </c>
      <c r="G24" s="9">
        <v>3</v>
      </c>
      <c r="H24" s="11">
        <f>G24/D24</f>
        <v>1</v>
      </c>
      <c r="I24" s="9">
        <v>3</v>
      </c>
      <c r="J24" s="9">
        <v>0</v>
      </c>
      <c r="K24" s="30">
        <f>J24/D24</f>
        <v>0</v>
      </c>
      <c r="L24" s="9">
        <v>0</v>
      </c>
      <c r="M24" s="9">
        <v>0</v>
      </c>
      <c r="N24" s="9">
        <v>0</v>
      </c>
      <c r="O24" s="9">
        <v>1</v>
      </c>
    </row>
    <row r="25" spans="1:15" x14ac:dyDescent="0.25">
      <c r="A25" s="20"/>
      <c r="B25" s="5" t="s">
        <v>15</v>
      </c>
      <c r="C25" s="14">
        <v>9265</v>
      </c>
      <c r="D25" s="5">
        <v>194</v>
      </c>
      <c r="E25" s="7">
        <f>D25/C25</f>
        <v>2.0939017808958446E-2</v>
      </c>
      <c r="F25" s="5">
        <v>254</v>
      </c>
      <c r="G25" s="5">
        <v>173</v>
      </c>
      <c r="H25" s="7">
        <f>G25/D25</f>
        <v>0.89175257731958768</v>
      </c>
      <c r="I25" s="5">
        <v>210</v>
      </c>
      <c r="J25" s="5">
        <v>11</v>
      </c>
      <c r="K25" s="8">
        <f>J25/D25</f>
        <v>5.6701030927835051E-2</v>
      </c>
      <c r="L25" s="5">
        <v>12</v>
      </c>
      <c r="M25" s="5">
        <v>0</v>
      </c>
      <c r="N25" s="5">
        <v>0</v>
      </c>
      <c r="O25" s="5">
        <v>0</v>
      </c>
    </row>
    <row r="26" spans="1:15" x14ac:dyDescent="0.25">
      <c r="A26" s="15"/>
      <c r="B26" s="9" t="s">
        <v>16</v>
      </c>
      <c r="C26" s="13">
        <v>552</v>
      </c>
      <c r="D26" s="9">
        <v>11</v>
      </c>
      <c r="E26" s="11">
        <f>D26/C26</f>
        <v>1.9927536231884056E-2</v>
      </c>
      <c r="F26" s="9">
        <v>21</v>
      </c>
      <c r="G26" s="9">
        <v>10</v>
      </c>
      <c r="H26" s="24">
        <f>G26/D26</f>
        <v>0.90909090909090906</v>
      </c>
      <c r="I26" s="9">
        <v>19</v>
      </c>
      <c r="J26" s="9">
        <v>0</v>
      </c>
      <c r="K26" s="30">
        <f>J26/D26</f>
        <v>0</v>
      </c>
      <c r="L26" s="9">
        <v>0</v>
      </c>
      <c r="M26" s="9">
        <v>0</v>
      </c>
      <c r="N26" s="9">
        <v>0</v>
      </c>
      <c r="O26" s="9">
        <v>0</v>
      </c>
    </row>
    <row r="27" spans="1:15" x14ac:dyDescent="0.25">
      <c r="A27" s="20"/>
      <c r="B27" s="5" t="s">
        <v>17</v>
      </c>
      <c r="C27" s="14" t="s">
        <v>18</v>
      </c>
      <c r="D27" s="5">
        <v>3</v>
      </c>
      <c r="E27" s="5"/>
      <c r="F27" s="5">
        <v>18</v>
      </c>
      <c r="G27" s="5">
        <v>2</v>
      </c>
      <c r="H27" s="22">
        <f>G27/D27</f>
        <v>0.66666666666666663</v>
      </c>
      <c r="I27" s="5">
        <v>5</v>
      </c>
      <c r="J27" s="5">
        <v>1</v>
      </c>
      <c r="K27" s="8">
        <f>J27/D27</f>
        <v>0.33333333333333331</v>
      </c>
      <c r="L27" s="5">
        <v>4</v>
      </c>
      <c r="M27" s="5">
        <v>0</v>
      </c>
      <c r="N27" s="5">
        <v>0</v>
      </c>
      <c r="O27" s="5">
        <v>0</v>
      </c>
    </row>
    <row r="28" spans="1:15" x14ac:dyDescent="0.25">
      <c r="A28" s="15"/>
      <c r="B28" s="9" t="s">
        <v>19</v>
      </c>
      <c r="C28" s="13" t="s">
        <v>18</v>
      </c>
      <c r="D28" s="9">
        <v>6</v>
      </c>
      <c r="E28" s="9"/>
      <c r="F28" s="9">
        <v>6</v>
      </c>
      <c r="G28" s="9">
        <v>5</v>
      </c>
      <c r="H28" s="24">
        <f>G28/D28</f>
        <v>0.83333333333333337</v>
      </c>
      <c r="I28" s="9">
        <v>5</v>
      </c>
      <c r="J28" s="9">
        <v>0</v>
      </c>
      <c r="K28" s="30">
        <f>J28/D28</f>
        <v>0</v>
      </c>
      <c r="L28" s="9">
        <v>0</v>
      </c>
      <c r="M28" s="9">
        <v>0</v>
      </c>
      <c r="N28" s="9">
        <v>0</v>
      </c>
      <c r="O28" s="9">
        <v>0</v>
      </c>
    </row>
    <row r="29" spans="1:15" x14ac:dyDescent="0.25">
      <c r="A29" s="20" t="s">
        <v>29</v>
      </c>
      <c r="B29" s="20"/>
      <c r="C29" s="29">
        <f>SUM(C22:C26)</f>
        <v>10200</v>
      </c>
      <c r="D29" s="20">
        <f>SUM(D22:D28)</f>
        <v>226</v>
      </c>
      <c r="E29" s="26">
        <f>D29/C29</f>
        <v>2.2156862745098038E-2</v>
      </c>
      <c r="F29" s="20">
        <f>SUM(F22:F28)</f>
        <v>314</v>
      </c>
      <c r="G29" s="20">
        <f t="shared" ref="G29:O29" si="2">SUM(G22:G28)</f>
        <v>200</v>
      </c>
      <c r="H29" s="26">
        <f>G29/D29</f>
        <v>0.88495575221238942</v>
      </c>
      <c r="I29" s="20">
        <f t="shared" si="2"/>
        <v>251</v>
      </c>
      <c r="J29" s="20">
        <f t="shared" si="2"/>
        <v>12</v>
      </c>
      <c r="K29" s="28">
        <f>J29/D29</f>
        <v>5.3097345132743362E-2</v>
      </c>
      <c r="L29" s="20">
        <f t="shared" si="2"/>
        <v>16</v>
      </c>
      <c r="M29" s="20">
        <v>0</v>
      </c>
      <c r="N29" s="20">
        <f>SUM(N22:N28)</f>
        <v>0</v>
      </c>
      <c r="O29" s="20">
        <v>1</v>
      </c>
    </row>
    <row r="32" spans="1:15" x14ac:dyDescent="0.25">
      <c r="A32" s="15" t="s">
        <v>30</v>
      </c>
      <c r="B32" s="9" t="s">
        <v>12</v>
      </c>
      <c r="C32" s="13">
        <v>177</v>
      </c>
      <c r="D32" s="9">
        <v>12</v>
      </c>
      <c r="E32" s="11">
        <f>D32/C32</f>
        <v>6.7796610169491525E-2</v>
      </c>
      <c r="F32" s="9">
        <v>17</v>
      </c>
      <c r="G32" s="9">
        <v>10</v>
      </c>
      <c r="H32" s="24">
        <f>G32/D32</f>
        <v>0.83333333333333337</v>
      </c>
      <c r="I32" s="9">
        <v>11</v>
      </c>
      <c r="J32" s="9">
        <v>2</v>
      </c>
      <c r="K32" s="12">
        <f>J32/D32</f>
        <v>0.16666666666666666</v>
      </c>
      <c r="L32" s="9">
        <v>2</v>
      </c>
      <c r="M32" s="9">
        <v>1</v>
      </c>
      <c r="N32" s="9">
        <v>2</v>
      </c>
      <c r="O32" s="9">
        <v>0</v>
      </c>
    </row>
    <row r="33" spans="1:15" x14ac:dyDescent="0.25">
      <c r="A33" s="20"/>
      <c r="B33" s="5" t="s">
        <v>13</v>
      </c>
      <c r="C33" s="14">
        <v>85</v>
      </c>
      <c r="D33" s="5">
        <v>1</v>
      </c>
      <c r="E33" s="7">
        <f>D33/C33</f>
        <v>1.1764705882352941E-2</v>
      </c>
      <c r="F33" s="5">
        <v>2</v>
      </c>
      <c r="G33" s="5">
        <v>1</v>
      </c>
      <c r="H33" s="22">
        <f>G33/D33</f>
        <v>1</v>
      </c>
      <c r="I33" s="5">
        <v>2</v>
      </c>
      <c r="J33" s="5">
        <v>0</v>
      </c>
      <c r="K33" s="31">
        <f>J33/D33</f>
        <v>0</v>
      </c>
      <c r="L33" s="5">
        <v>0</v>
      </c>
      <c r="M33" s="5">
        <v>0</v>
      </c>
      <c r="N33" s="5">
        <v>0</v>
      </c>
      <c r="O33" s="5">
        <v>0</v>
      </c>
    </row>
    <row r="34" spans="1:15" x14ac:dyDescent="0.25">
      <c r="A34" s="15"/>
      <c r="B34" s="9" t="s">
        <v>14</v>
      </c>
      <c r="C34" s="13">
        <v>83</v>
      </c>
      <c r="D34" s="9">
        <v>7</v>
      </c>
      <c r="E34" s="11">
        <f>D34/C34</f>
        <v>8.4337349397590355E-2</v>
      </c>
      <c r="F34" s="9">
        <v>10</v>
      </c>
      <c r="G34" s="9">
        <v>5</v>
      </c>
      <c r="H34" s="11">
        <f>G34/D34</f>
        <v>0.7142857142857143</v>
      </c>
      <c r="I34" s="9">
        <v>8</v>
      </c>
      <c r="J34" s="9">
        <v>1</v>
      </c>
      <c r="K34" s="12">
        <f>J34/D34</f>
        <v>0.14285714285714285</v>
      </c>
      <c r="L34" s="9">
        <v>1</v>
      </c>
      <c r="M34" s="9">
        <v>0</v>
      </c>
      <c r="N34" s="9">
        <v>0</v>
      </c>
      <c r="O34" s="9">
        <v>0</v>
      </c>
    </row>
    <row r="35" spans="1:15" x14ac:dyDescent="0.25">
      <c r="A35" s="20"/>
      <c r="B35" s="5" t="s">
        <v>15</v>
      </c>
      <c r="C35" s="14">
        <v>6090</v>
      </c>
      <c r="D35" s="5">
        <v>180</v>
      </c>
      <c r="E35" s="7">
        <f>D35/C35</f>
        <v>2.9556650246305417E-2</v>
      </c>
      <c r="F35" s="5">
        <v>229</v>
      </c>
      <c r="G35" s="5">
        <v>164</v>
      </c>
      <c r="H35" s="7">
        <f>G35/D35</f>
        <v>0.91111111111111109</v>
      </c>
      <c r="I35" s="5">
        <v>206</v>
      </c>
      <c r="J35" s="5">
        <v>12</v>
      </c>
      <c r="K35" s="8">
        <f>J35/D35</f>
        <v>6.6666666666666666E-2</v>
      </c>
      <c r="L35" s="5">
        <v>12</v>
      </c>
      <c r="M35" s="5">
        <v>5</v>
      </c>
      <c r="N35" s="5">
        <v>9</v>
      </c>
      <c r="O35" s="14">
        <v>1</v>
      </c>
    </row>
    <row r="36" spans="1:15" x14ac:dyDescent="0.25">
      <c r="A36" s="15"/>
      <c r="B36" s="9" t="s">
        <v>31</v>
      </c>
      <c r="C36" s="13">
        <v>376</v>
      </c>
      <c r="D36" s="13">
        <v>1</v>
      </c>
      <c r="E36" s="32">
        <f>D36/C36</f>
        <v>2.6595744680851063E-3</v>
      </c>
      <c r="F36" s="13">
        <v>2</v>
      </c>
      <c r="G36" s="13">
        <v>1</v>
      </c>
      <c r="H36" s="13">
        <f>G36/D36</f>
        <v>1</v>
      </c>
      <c r="I36" s="13">
        <v>2</v>
      </c>
      <c r="J36" s="13">
        <v>0</v>
      </c>
      <c r="K36" s="34">
        <f>J36/D36</f>
        <v>0</v>
      </c>
      <c r="L36" s="13">
        <v>0</v>
      </c>
      <c r="M36" s="13">
        <v>0</v>
      </c>
      <c r="N36" s="13">
        <v>0</v>
      </c>
      <c r="O36" s="13">
        <v>0</v>
      </c>
    </row>
    <row r="37" spans="1:15" x14ac:dyDescent="0.25">
      <c r="A37" s="20"/>
      <c r="B37" s="5" t="s">
        <v>17</v>
      </c>
      <c r="C37" s="14" t="s">
        <v>18</v>
      </c>
      <c r="D37" s="14">
        <v>2</v>
      </c>
      <c r="E37" s="14"/>
      <c r="F37" s="14">
        <v>2</v>
      </c>
      <c r="G37" s="14">
        <v>2</v>
      </c>
      <c r="H37" s="14">
        <f>G37/D37</f>
        <v>1</v>
      </c>
      <c r="I37" s="14">
        <v>2</v>
      </c>
      <c r="J37" s="14">
        <v>0</v>
      </c>
      <c r="K37" s="35">
        <f>J37/D37</f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x14ac:dyDescent="0.25">
      <c r="A38" s="15"/>
      <c r="B38" s="9" t="s">
        <v>19</v>
      </c>
      <c r="C38" s="13" t="s">
        <v>18</v>
      </c>
      <c r="D38" s="9">
        <v>7</v>
      </c>
      <c r="E38" s="9"/>
      <c r="F38" s="9">
        <v>7</v>
      </c>
      <c r="G38" s="9">
        <v>7</v>
      </c>
      <c r="H38" s="24">
        <f>G38/D38</f>
        <v>1</v>
      </c>
      <c r="I38" s="9">
        <v>7</v>
      </c>
      <c r="J38" s="9">
        <v>0</v>
      </c>
      <c r="K38" s="30">
        <f>J38/D38</f>
        <v>0</v>
      </c>
      <c r="L38" s="9">
        <v>0</v>
      </c>
      <c r="M38" s="9">
        <v>0</v>
      </c>
      <c r="N38" s="9">
        <v>0</v>
      </c>
      <c r="O38" s="9">
        <v>0</v>
      </c>
    </row>
    <row r="39" spans="1:15" x14ac:dyDescent="0.25">
      <c r="A39" s="20" t="s">
        <v>32</v>
      </c>
      <c r="B39" s="20"/>
      <c r="C39" s="29">
        <f>SUM(C32:C36)</f>
        <v>6811</v>
      </c>
      <c r="D39" s="20">
        <f>SUM(D32:D38)</f>
        <v>210</v>
      </c>
      <c r="E39" s="26">
        <f>D39/C39</f>
        <v>3.0832476875642344E-2</v>
      </c>
      <c r="F39" s="20">
        <f t="shared" ref="F39:N39" si="3">SUM(F32:F38)</f>
        <v>269</v>
      </c>
      <c r="G39" s="20">
        <f t="shared" si="3"/>
        <v>190</v>
      </c>
      <c r="H39" s="26">
        <f>G39/D39</f>
        <v>0.90476190476190477</v>
      </c>
      <c r="I39" s="20">
        <f t="shared" si="3"/>
        <v>238</v>
      </c>
      <c r="J39" s="20">
        <f t="shared" si="3"/>
        <v>15</v>
      </c>
      <c r="K39" s="28">
        <f>J39/D39</f>
        <v>7.1428571428571425E-2</v>
      </c>
      <c r="L39" s="20">
        <f t="shared" si="3"/>
        <v>15</v>
      </c>
      <c r="M39" s="20">
        <f>SUM(M32:M38)</f>
        <v>6</v>
      </c>
      <c r="N39" s="20">
        <f>SUM(N32:N38)</f>
        <v>11</v>
      </c>
      <c r="O39" s="20">
        <f>SUM(O32:O38)</f>
        <v>1</v>
      </c>
    </row>
    <row r="42" spans="1:15" x14ac:dyDescent="0.25">
      <c r="A42" s="15" t="s">
        <v>33</v>
      </c>
      <c r="B42" s="9" t="s">
        <v>12</v>
      </c>
      <c r="C42" s="13">
        <v>451</v>
      </c>
      <c r="D42" s="9">
        <v>41</v>
      </c>
      <c r="E42" s="11">
        <f>D42/C42</f>
        <v>9.0909090909090912E-2</v>
      </c>
      <c r="F42" s="9">
        <v>83</v>
      </c>
      <c r="G42" s="9">
        <v>35</v>
      </c>
      <c r="H42" s="11">
        <f>G42/D42</f>
        <v>0.85365853658536583</v>
      </c>
      <c r="I42" s="9">
        <v>66</v>
      </c>
      <c r="J42" s="9">
        <v>10</v>
      </c>
      <c r="K42" s="12">
        <f>J42/D42</f>
        <v>0.24390243902439024</v>
      </c>
      <c r="L42" s="9">
        <v>17</v>
      </c>
      <c r="M42" s="9">
        <v>0</v>
      </c>
      <c r="N42" s="9">
        <v>0</v>
      </c>
      <c r="O42" s="9">
        <v>0</v>
      </c>
    </row>
    <row r="43" spans="1:15" x14ac:dyDescent="0.25">
      <c r="A43" s="20"/>
      <c r="B43" s="5" t="s">
        <v>13</v>
      </c>
      <c r="C43" s="14">
        <v>172</v>
      </c>
      <c r="D43" s="5">
        <v>2</v>
      </c>
      <c r="E43" s="7">
        <f>D43/C43</f>
        <v>1.1627906976744186E-2</v>
      </c>
      <c r="F43" s="5">
        <v>2</v>
      </c>
      <c r="G43" s="5">
        <v>2</v>
      </c>
      <c r="H43" s="22">
        <f>G43/D43</f>
        <v>1</v>
      </c>
      <c r="I43" s="5">
        <v>2</v>
      </c>
      <c r="J43" s="5">
        <v>0</v>
      </c>
      <c r="K43" s="31">
        <f>J43/D43</f>
        <v>0</v>
      </c>
      <c r="L43" s="5">
        <v>0</v>
      </c>
      <c r="M43" s="5">
        <v>0</v>
      </c>
      <c r="N43" s="5">
        <v>0</v>
      </c>
      <c r="O43" s="5">
        <v>1</v>
      </c>
    </row>
    <row r="44" spans="1:15" x14ac:dyDescent="0.25">
      <c r="A44" s="15"/>
      <c r="B44" s="9" t="s">
        <v>14</v>
      </c>
      <c r="C44" s="13">
        <v>159</v>
      </c>
      <c r="D44" s="9">
        <v>9</v>
      </c>
      <c r="E44" s="11">
        <f>D44/C44</f>
        <v>5.6603773584905662E-2</v>
      </c>
      <c r="F44" s="9">
        <v>17</v>
      </c>
      <c r="G44" s="9">
        <v>8</v>
      </c>
      <c r="H44" s="11">
        <f>G44/D44</f>
        <v>0.88888888888888884</v>
      </c>
      <c r="I44" s="9">
        <v>11</v>
      </c>
      <c r="J44" s="9">
        <v>3</v>
      </c>
      <c r="K44" s="12">
        <f>J44/D44</f>
        <v>0.33333333333333331</v>
      </c>
      <c r="L44" s="9">
        <v>4</v>
      </c>
      <c r="M44" s="9">
        <v>0</v>
      </c>
      <c r="N44" s="9">
        <v>0</v>
      </c>
      <c r="O44" s="9">
        <v>0</v>
      </c>
    </row>
    <row r="45" spans="1:15" x14ac:dyDescent="0.25">
      <c r="A45" s="20"/>
      <c r="B45" s="5" t="s">
        <v>15</v>
      </c>
      <c r="C45" s="14">
        <v>8982</v>
      </c>
      <c r="D45" s="5">
        <v>254</v>
      </c>
      <c r="E45" s="7">
        <f>D45/C45</f>
        <v>2.8278779781785793E-2</v>
      </c>
      <c r="F45" s="5">
        <v>398</v>
      </c>
      <c r="G45" s="5">
        <v>221</v>
      </c>
      <c r="H45" s="7">
        <f>G45/D45</f>
        <v>0.87007874015748032</v>
      </c>
      <c r="I45" s="5">
        <v>310</v>
      </c>
      <c r="J45" s="5">
        <v>55</v>
      </c>
      <c r="K45" s="8">
        <f>J45/D45</f>
        <v>0.21653543307086615</v>
      </c>
      <c r="L45" s="5">
        <v>67</v>
      </c>
      <c r="M45" s="5">
        <v>5</v>
      </c>
      <c r="N45" s="5">
        <v>17</v>
      </c>
      <c r="O45" s="5">
        <v>2</v>
      </c>
    </row>
    <row r="46" spans="1:15" x14ac:dyDescent="0.25">
      <c r="A46" s="20"/>
      <c r="B46" s="5" t="s">
        <v>31</v>
      </c>
      <c r="C46" s="14">
        <v>536</v>
      </c>
      <c r="D46" s="14">
        <v>7</v>
      </c>
      <c r="E46" s="33">
        <f>D46/C46</f>
        <v>1.3059701492537313E-2</v>
      </c>
      <c r="F46" s="14">
        <v>16</v>
      </c>
      <c r="G46" s="14">
        <v>7</v>
      </c>
      <c r="H46" s="37">
        <f>G46/D46</f>
        <v>1</v>
      </c>
      <c r="I46" s="14">
        <v>16</v>
      </c>
      <c r="J46" s="14">
        <v>1</v>
      </c>
      <c r="K46" s="33">
        <f>J46/D46</f>
        <v>0.14285714285714285</v>
      </c>
      <c r="L46" s="14">
        <v>1</v>
      </c>
      <c r="M46" s="14">
        <v>0</v>
      </c>
      <c r="N46" s="14">
        <v>0</v>
      </c>
      <c r="O46" s="14">
        <v>0</v>
      </c>
    </row>
    <row r="47" spans="1:15" x14ac:dyDescent="0.25">
      <c r="A47" s="15"/>
      <c r="B47" s="9" t="s">
        <v>17</v>
      </c>
      <c r="C47" s="13" t="s">
        <v>18</v>
      </c>
      <c r="D47" s="9">
        <v>9</v>
      </c>
      <c r="E47" s="13" t="s">
        <v>18</v>
      </c>
      <c r="F47" s="9">
        <v>9</v>
      </c>
      <c r="G47" s="9">
        <v>8</v>
      </c>
      <c r="H47" s="11">
        <f>G47/D47</f>
        <v>0.88888888888888884</v>
      </c>
      <c r="I47" s="9">
        <v>8</v>
      </c>
      <c r="J47" s="9">
        <v>0</v>
      </c>
      <c r="K47" s="30">
        <f>J47/D47</f>
        <v>0</v>
      </c>
      <c r="L47" s="9">
        <v>0</v>
      </c>
      <c r="M47" s="9">
        <v>0</v>
      </c>
      <c r="N47" s="9">
        <v>0</v>
      </c>
      <c r="O47" s="9">
        <v>0</v>
      </c>
    </row>
    <row r="48" spans="1:15" x14ac:dyDescent="0.25">
      <c r="A48" s="20"/>
      <c r="B48" s="5" t="s">
        <v>19</v>
      </c>
      <c r="C48" s="14" t="s">
        <v>18</v>
      </c>
      <c r="D48" s="5">
        <v>5</v>
      </c>
      <c r="E48" s="14" t="s">
        <v>18</v>
      </c>
      <c r="F48" s="5">
        <v>9</v>
      </c>
      <c r="G48" s="5">
        <v>5</v>
      </c>
      <c r="H48" s="22">
        <f>G48/D48</f>
        <v>1</v>
      </c>
      <c r="I48" s="5">
        <v>9</v>
      </c>
      <c r="J48" s="5">
        <v>0</v>
      </c>
      <c r="K48" s="31">
        <f>J48/D48</f>
        <v>0</v>
      </c>
      <c r="L48" s="5">
        <v>0</v>
      </c>
      <c r="M48" s="5">
        <v>0</v>
      </c>
      <c r="N48" s="5">
        <v>0</v>
      </c>
      <c r="O48" s="5">
        <v>0</v>
      </c>
    </row>
    <row r="49" spans="1:15" x14ac:dyDescent="0.25">
      <c r="A49" s="15" t="s">
        <v>34</v>
      </c>
      <c r="B49" s="15"/>
      <c r="C49" s="36">
        <f>SUM(C42:C46)</f>
        <v>10300</v>
      </c>
      <c r="D49" s="15">
        <f>SUM(D42:D48)</f>
        <v>327</v>
      </c>
      <c r="E49" s="17">
        <v>1.95E-2</v>
      </c>
      <c r="F49" s="15">
        <f>SUM(F42:F48)</f>
        <v>534</v>
      </c>
      <c r="G49" s="15">
        <f>SUM(G42:G48)</f>
        <v>286</v>
      </c>
      <c r="H49" s="17">
        <f>G49/D49</f>
        <v>0.87461773700305812</v>
      </c>
      <c r="I49" s="15">
        <f>SUM(I42:I48)</f>
        <v>422</v>
      </c>
      <c r="J49" s="15">
        <f>SUM(J42:J48)</f>
        <v>69</v>
      </c>
      <c r="K49" s="18">
        <f>J49/D49</f>
        <v>0.21100917431192662</v>
      </c>
      <c r="L49" s="15">
        <f>SUM(L42:L48)</f>
        <v>89</v>
      </c>
      <c r="M49" s="15">
        <f>SUM(M42:M48)</f>
        <v>5</v>
      </c>
      <c r="N49" s="15">
        <f>SUM(N42:N48)</f>
        <v>17</v>
      </c>
      <c r="O49" s="15">
        <f>SUM(O42:O48)</f>
        <v>3</v>
      </c>
    </row>
    <row r="52" spans="1:15" x14ac:dyDescent="0.25">
      <c r="A52" s="38" t="s">
        <v>35</v>
      </c>
      <c r="B52" s="39" t="s">
        <v>12</v>
      </c>
      <c r="C52" s="40">
        <v>106</v>
      </c>
      <c r="D52" s="39">
        <v>11</v>
      </c>
      <c r="E52" s="41">
        <f>D52/C52</f>
        <v>0.10377358490566038</v>
      </c>
      <c r="F52" s="39">
        <v>16</v>
      </c>
      <c r="G52" s="39">
        <v>11</v>
      </c>
      <c r="H52" s="41">
        <f>G52/D52</f>
        <v>1</v>
      </c>
      <c r="I52" s="39">
        <v>16</v>
      </c>
      <c r="J52" s="39">
        <v>0</v>
      </c>
      <c r="K52" s="46">
        <f>J52/D52</f>
        <v>0</v>
      </c>
      <c r="L52" s="39">
        <v>0</v>
      </c>
      <c r="M52" s="39">
        <v>0</v>
      </c>
      <c r="N52" s="39">
        <v>0</v>
      </c>
      <c r="O52" s="39">
        <v>0</v>
      </c>
    </row>
    <row r="53" spans="1:15" x14ac:dyDescent="0.25">
      <c r="A53" s="42"/>
      <c r="B53" s="43" t="s">
        <v>13</v>
      </c>
      <c r="C53" s="44">
        <v>25</v>
      </c>
      <c r="D53" s="43">
        <v>2</v>
      </c>
      <c r="E53" s="45">
        <f>D53/C53</f>
        <v>0.08</v>
      </c>
      <c r="F53" s="43">
        <v>2</v>
      </c>
      <c r="G53" s="43">
        <v>2</v>
      </c>
      <c r="H53" s="45">
        <f>G53/D53</f>
        <v>1</v>
      </c>
      <c r="I53" s="43">
        <v>2</v>
      </c>
      <c r="J53" s="43">
        <v>0</v>
      </c>
      <c r="K53" s="47">
        <f>J53/D53</f>
        <v>0</v>
      </c>
      <c r="L53" s="43">
        <v>0</v>
      </c>
      <c r="M53" s="43">
        <v>0</v>
      </c>
      <c r="N53" s="43">
        <v>0</v>
      </c>
      <c r="O53" s="43">
        <v>0</v>
      </c>
    </row>
    <row r="54" spans="1:15" x14ac:dyDescent="0.25">
      <c r="A54" s="15"/>
      <c r="B54" s="9" t="s">
        <v>14</v>
      </c>
      <c r="C54" s="13">
        <v>42</v>
      </c>
      <c r="D54" s="9">
        <v>6</v>
      </c>
      <c r="E54" s="24">
        <f>D54/C54</f>
        <v>0.14285714285714285</v>
      </c>
      <c r="F54" s="9">
        <v>14</v>
      </c>
      <c r="G54" s="9">
        <v>6</v>
      </c>
      <c r="H54" s="24">
        <f>G54/D54</f>
        <v>1</v>
      </c>
      <c r="I54" s="9">
        <v>14</v>
      </c>
      <c r="J54" s="9">
        <v>1</v>
      </c>
      <c r="K54" s="12">
        <f>J54/D54</f>
        <v>0.16666666666666666</v>
      </c>
      <c r="L54" s="9">
        <v>1</v>
      </c>
      <c r="M54" s="9">
        <v>0</v>
      </c>
      <c r="N54" s="9">
        <v>0</v>
      </c>
      <c r="O54" s="9">
        <v>0</v>
      </c>
    </row>
    <row r="55" spans="1:15" x14ac:dyDescent="0.25">
      <c r="A55" s="20"/>
      <c r="B55" s="5" t="s">
        <v>15</v>
      </c>
      <c r="C55" s="14">
        <v>2818</v>
      </c>
      <c r="D55" s="5">
        <v>219</v>
      </c>
      <c r="E55" s="7">
        <f>D55/C55</f>
        <v>7.7714691270404548E-2</v>
      </c>
      <c r="F55" s="5">
        <v>355</v>
      </c>
      <c r="G55" s="5">
        <v>209</v>
      </c>
      <c r="H55" s="7">
        <f>G55/D55</f>
        <v>0.954337899543379</v>
      </c>
      <c r="I55" s="5">
        <v>331</v>
      </c>
      <c r="J55" s="5">
        <v>14</v>
      </c>
      <c r="K55" s="8">
        <f>J55/D55</f>
        <v>6.3926940639269403E-2</v>
      </c>
      <c r="L55" s="5">
        <v>19</v>
      </c>
      <c r="M55" s="5">
        <v>0</v>
      </c>
      <c r="N55" s="5">
        <v>0</v>
      </c>
      <c r="O55" s="5">
        <v>0</v>
      </c>
    </row>
    <row r="56" spans="1:15" x14ac:dyDescent="0.25">
      <c r="A56" s="15"/>
      <c r="B56" s="9" t="s">
        <v>16</v>
      </c>
      <c r="C56" s="13">
        <v>207</v>
      </c>
      <c r="D56" s="9">
        <v>5</v>
      </c>
      <c r="E56" s="11">
        <f>D56/C56</f>
        <v>2.4154589371980676E-2</v>
      </c>
      <c r="F56" s="9">
        <v>6</v>
      </c>
      <c r="G56" s="9">
        <v>5</v>
      </c>
      <c r="H56" s="24">
        <f>G56/D56</f>
        <v>1</v>
      </c>
      <c r="I56" s="9">
        <v>6</v>
      </c>
      <c r="J56" s="9">
        <v>0</v>
      </c>
      <c r="K56" s="30">
        <f>J56/D56</f>
        <v>0</v>
      </c>
      <c r="L56" s="9">
        <v>0</v>
      </c>
      <c r="M56" s="9">
        <v>0</v>
      </c>
      <c r="N56" s="9">
        <v>0</v>
      </c>
      <c r="O56" s="9">
        <v>0</v>
      </c>
    </row>
    <row r="57" spans="1:15" x14ac:dyDescent="0.25">
      <c r="A57" s="20"/>
      <c r="B57" s="5" t="s">
        <v>17</v>
      </c>
      <c r="C57" s="14" t="s">
        <v>18</v>
      </c>
      <c r="D57" s="5">
        <v>2</v>
      </c>
      <c r="E57" s="7"/>
      <c r="F57" s="5">
        <v>3</v>
      </c>
      <c r="G57" s="5">
        <v>1</v>
      </c>
      <c r="H57" s="22">
        <f>G57/D57</f>
        <v>0.5</v>
      </c>
      <c r="I57" s="5">
        <v>1</v>
      </c>
      <c r="J57" s="5">
        <v>1</v>
      </c>
      <c r="K57" s="8">
        <f>J57/D57</f>
        <v>0.5</v>
      </c>
      <c r="L57" s="5">
        <v>1</v>
      </c>
      <c r="M57" s="5">
        <v>0</v>
      </c>
      <c r="N57" s="5">
        <v>0</v>
      </c>
      <c r="O57" s="5">
        <v>0</v>
      </c>
    </row>
    <row r="58" spans="1:15" x14ac:dyDescent="0.25">
      <c r="A58" s="15"/>
      <c r="B58" s="9" t="s">
        <v>19</v>
      </c>
      <c r="C58" s="13" t="s">
        <v>18</v>
      </c>
      <c r="D58" s="9">
        <v>7</v>
      </c>
      <c r="E58" s="9"/>
      <c r="F58" s="9">
        <v>14</v>
      </c>
      <c r="G58" s="9">
        <v>6</v>
      </c>
      <c r="H58" s="11">
        <f>G58/D58</f>
        <v>0.8571428571428571</v>
      </c>
      <c r="I58" s="9">
        <v>13</v>
      </c>
      <c r="J58" s="9">
        <v>1</v>
      </c>
      <c r="K58" s="12">
        <f>J58/D58</f>
        <v>0.14285714285714285</v>
      </c>
      <c r="L58" s="9">
        <v>1</v>
      </c>
      <c r="M58" s="9">
        <v>0</v>
      </c>
      <c r="N58" s="9">
        <v>0</v>
      </c>
      <c r="O58" s="9">
        <v>0</v>
      </c>
    </row>
    <row r="59" spans="1:15" x14ac:dyDescent="0.25">
      <c r="A59" s="20" t="s">
        <v>36</v>
      </c>
      <c r="B59" s="20"/>
      <c r="C59" s="29">
        <f>SUM(C52:C56)</f>
        <v>3198</v>
      </c>
      <c r="D59" s="20">
        <f t="shared" ref="D59:L59" si="4">SUM(D52:D58)</f>
        <v>252</v>
      </c>
      <c r="E59" s="26">
        <f>D59/C59</f>
        <v>7.879924953095685E-2</v>
      </c>
      <c r="F59" s="20">
        <f t="shared" si="4"/>
        <v>410</v>
      </c>
      <c r="G59" s="20">
        <f t="shared" si="4"/>
        <v>240</v>
      </c>
      <c r="H59" s="26">
        <f>G59/D59</f>
        <v>0.95238095238095233</v>
      </c>
      <c r="I59" s="20">
        <f t="shared" si="4"/>
        <v>383</v>
      </c>
      <c r="J59" s="20">
        <f t="shared" si="4"/>
        <v>17</v>
      </c>
      <c r="K59" s="28">
        <f>J59/D59</f>
        <v>6.7460317460317457E-2</v>
      </c>
      <c r="L59" s="20">
        <f t="shared" si="4"/>
        <v>22</v>
      </c>
      <c r="M59" s="20">
        <f>SUM(M52:M58)</f>
        <v>0</v>
      </c>
      <c r="N59" s="20">
        <f>SUM(N52:N58)</f>
        <v>0</v>
      </c>
      <c r="O59" s="20">
        <v>0</v>
      </c>
    </row>
    <row r="62" spans="1:15" x14ac:dyDescent="0.25">
      <c r="A62" s="15" t="s">
        <v>37</v>
      </c>
      <c r="B62" s="9" t="s">
        <v>12</v>
      </c>
      <c r="C62" s="13">
        <v>1164</v>
      </c>
      <c r="D62" s="9">
        <v>80</v>
      </c>
      <c r="E62" s="11">
        <f>D62/C62</f>
        <v>6.8728522336769765E-2</v>
      </c>
      <c r="F62" s="9">
        <v>125</v>
      </c>
      <c r="G62" s="9">
        <v>56</v>
      </c>
      <c r="H62" s="11">
        <f>G62/D62</f>
        <v>0.7</v>
      </c>
      <c r="I62" s="9">
        <v>67</v>
      </c>
      <c r="J62" s="9">
        <v>15</v>
      </c>
      <c r="K62" s="12">
        <f>J62/D62</f>
        <v>0.1875</v>
      </c>
      <c r="L62" s="9">
        <v>19</v>
      </c>
      <c r="M62" s="9">
        <v>1</v>
      </c>
      <c r="N62" s="9">
        <v>1</v>
      </c>
      <c r="O62" s="9">
        <v>0</v>
      </c>
    </row>
    <row r="63" spans="1:15" x14ac:dyDescent="0.25">
      <c r="A63" s="20"/>
      <c r="B63" s="5" t="s">
        <v>13</v>
      </c>
      <c r="C63" s="14">
        <v>213</v>
      </c>
      <c r="D63" s="5">
        <v>2</v>
      </c>
      <c r="E63" s="7">
        <f>D63/C63</f>
        <v>9.3896713615023476E-3</v>
      </c>
      <c r="F63" s="5">
        <v>2</v>
      </c>
      <c r="G63" s="5">
        <v>1</v>
      </c>
      <c r="H63" s="22">
        <f>G63/D63</f>
        <v>0.5</v>
      </c>
      <c r="I63" s="5">
        <v>1</v>
      </c>
      <c r="J63" s="5">
        <v>0</v>
      </c>
      <c r="K63" s="31">
        <f>J63/D63</f>
        <v>0</v>
      </c>
      <c r="L63" s="5">
        <v>0</v>
      </c>
      <c r="M63" s="5">
        <v>0</v>
      </c>
      <c r="N63" s="5">
        <v>0</v>
      </c>
      <c r="O63" s="5">
        <v>0</v>
      </c>
    </row>
    <row r="64" spans="1:15" x14ac:dyDescent="0.25">
      <c r="A64" s="15"/>
      <c r="B64" s="9" t="s">
        <v>14</v>
      </c>
      <c r="C64" s="13">
        <v>365</v>
      </c>
      <c r="D64" s="9">
        <v>21</v>
      </c>
      <c r="E64" s="11">
        <f>D64/C64</f>
        <v>5.7534246575342465E-2</v>
      </c>
      <c r="F64" s="9">
        <v>33</v>
      </c>
      <c r="G64" s="9">
        <v>13</v>
      </c>
      <c r="H64" s="24">
        <f>G64/D64</f>
        <v>0.61904761904761907</v>
      </c>
      <c r="I64" s="9">
        <v>20</v>
      </c>
      <c r="J64" s="9">
        <v>5</v>
      </c>
      <c r="K64" s="12">
        <f>J64/D64</f>
        <v>0.23809523809523808</v>
      </c>
      <c r="L64" s="9">
        <v>8</v>
      </c>
      <c r="M64" s="9">
        <v>0</v>
      </c>
      <c r="N64" s="9">
        <v>0</v>
      </c>
      <c r="O64" s="9">
        <v>0</v>
      </c>
    </row>
    <row r="65" spans="1:15" x14ac:dyDescent="0.25">
      <c r="A65" s="20"/>
      <c r="B65" s="5" t="s">
        <v>15</v>
      </c>
      <c r="C65" s="14">
        <v>14124</v>
      </c>
      <c r="D65" s="5">
        <v>274</v>
      </c>
      <c r="E65" s="7">
        <f>D65/C65</f>
        <v>1.9399603511753044E-2</v>
      </c>
      <c r="F65" s="5">
        <v>365</v>
      </c>
      <c r="G65" s="5">
        <v>225</v>
      </c>
      <c r="H65" s="7">
        <f>G65/D65</f>
        <v>0.82116788321167888</v>
      </c>
      <c r="I65" s="5">
        <v>264</v>
      </c>
      <c r="J65" s="5">
        <v>32</v>
      </c>
      <c r="K65" s="8">
        <f>J65/D65</f>
        <v>0.11678832116788321</v>
      </c>
      <c r="L65" s="5">
        <v>49</v>
      </c>
      <c r="M65" s="5">
        <v>0</v>
      </c>
      <c r="N65" s="5">
        <v>0</v>
      </c>
      <c r="O65" s="5">
        <v>0</v>
      </c>
    </row>
    <row r="66" spans="1:15" x14ac:dyDescent="0.25">
      <c r="A66" s="15"/>
      <c r="B66" s="9" t="s">
        <v>16</v>
      </c>
      <c r="C66" s="10">
        <v>1534</v>
      </c>
      <c r="D66" s="9">
        <v>31</v>
      </c>
      <c r="E66" s="11">
        <f>D66/C66</f>
        <v>2.0208604954367666E-2</v>
      </c>
      <c r="F66" s="9">
        <v>43</v>
      </c>
      <c r="G66" s="9">
        <v>22</v>
      </c>
      <c r="H66" s="24">
        <f>G66/D66</f>
        <v>0.70967741935483875</v>
      </c>
      <c r="I66" s="9">
        <v>25</v>
      </c>
      <c r="J66" s="9">
        <v>4</v>
      </c>
      <c r="K66" s="12">
        <f>J66/D66</f>
        <v>0.12903225806451613</v>
      </c>
      <c r="L66" s="9">
        <v>4</v>
      </c>
      <c r="M66" s="9">
        <v>1</v>
      </c>
      <c r="N66" s="9">
        <v>1</v>
      </c>
      <c r="O66" s="9">
        <v>0</v>
      </c>
    </row>
    <row r="67" spans="1:15" x14ac:dyDescent="0.25">
      <c r="A67" s="20"/>
      <c r="B67" s="5" t="s">
        <v>17</v>
      </c>
      <c r="C67" s="14" t="s">
        <v>18</v>
      </c>
      <c r="D67" s="5">
        <v>45</v>
      </c>
      <c r="E67" s="5"/>
      <c r="F67" s="5">
        <v>68</v>
      </c>
      <c r="G67" s="5">
        <v>37</v>
      </c>
      <c r="H67" s="7">
        <f>G67/D67</f>
        <v>0.82222222222222219</v>
      </c>
      <c r="I67" s="5">
        <v>44</v>
      </c>
      <c r="J67" s="5">
        <v>3</v>
      </c>
      <c r="K67" s="8">
        <f>J67/D67</f>
        <v>6.6666666666666666E-2</v>
      </c>
      <c r="L67" s="5">
        <v>5</v>
      </c>
      <c r="M67" s="5">
        <v>0</v>
      </c>
      <c r="N67" s="5">
        <v>0</v>
      </c>
      <c r="O67" s="5">
        <v>0</v>
      </c>
    </row>
    <row r="68" spans="1:15" x14ac:dyDescent="0.25">
      <c r="A68" s="15"/>
      <c r="B68" s="9" t="s">
        <v>19</v>
      </c>
      <c r="C68" s="13" t="s">
        <v>18</v>
      </c>
      <c r="D68" s="9">
        <v>5</v>
      </c>
      <c r="E68" s="9"/>
      <c r="F68" s="9">
        <v>6</v>
      </c>
      <c r="G68" s="9">
        <v>3</v>
      </c>
      <c r="H68" s="24">
        <f>G68/D68</f>
        <v>0.6</v>
      </c>
      <c r="I68" s="9">
        <v>4</v>
      </c>
      <c r="J68" s="9">
        <v>0</v>
      </c>
      <c r="K68" s="30">
        <f>J68/D68</f>
        <v>0</v>
      </c>
      <c r="L68" s="9">
        <v>0</v>
      </c>
      <c r="M68" s="9">
        <v>0</v>
      </c>
      <c r="N68" s="9">
        <v>0</v>
      </c>
      <c r="O68" s="9">
        <v>0</v>
      </c>
    </row>
    <row r="69" spans="1:15" x14ac:dyDescent="0.25">
      <c r="A69" s="20" t="s">
        <v>38</v>
      </c>
      <c r="B69" s="20"/>
      <c r="C69" s="29">
        <f>SUM(C62:C66)</f>
        <v>17400</v>
      </c>
      <c r="D69" s="20">
        <f t="shared" ref="D69:L69" si="5">SUM(D62:D68)</f>
        <v>458</v>
      </c>
      <c r="E69" s="26">
        <f>D69/C69</f>
        <v>2.632183908045977E-2</v>
      </c>
      <c r="F69" s="20">
        <f t="shared" si="5"/>
        <v>642</v>
      </c>
      <c r="G69" s="20">
        <f>SUM(G62:G68)</f>
        <v>357</v>
      </c>
      <c r="H69" s="48">
        <f>G69/D69</f>
        <v>0.77947598253275108</v>
      </c>
      <c r="I69" s="20">
        <f>SUM(I62:I68)</f>
        <v>425</v>
      </c>
      <c r="J69" s="20">
        <f>SUM(J62:J68)</f>
        <v>59</v>
      </c>
      <c r="K69" s="28">
        <f>J69/D69</f>
        <v>0.12882096069868995</v>
      </c>
      <c r="L69" s="20">
        <f>SUM(L62:L68)</f>
        <v>85</v>
      </c>
      <c r="M69" s="20">
        <f>SUM(M62:M68)</f>
        <v>2</v>
      </c>
      <c r="N69" s="20">
        <f>SUM(N62:N68)</f>
        <v>2</v>
      </c>
      <c r="O69" s="20">
        <f>SUM(O62:O68)</f>
        <v>0</v>
      </c>
    </row>
    <row r="72" spans="1:15" x14ac:dyDescent="0.25">
      <c r="A72" s="4" t="s">
        <v>11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"/>
      <c r="B73" s="5" t="s">
        <v>12</v>
      </c>
      <c r="C73" s="6">
        <v>10960</v>
      </c>
      <c r="D73" s="5">
        <v>532</v>
      </c>
      <c r="E73" s="7">
        <f>D73/C73</f>
        <v>4.8540145985401462E-2</v>
      </c>
      <c r="F73" s="5">
        <v>849</v>
      </c>
      <c r="G73" s="5">
        <v>464</v>
      </c>
      <c r="H73" s="7">
        <f t="shared" ref="H73:H80" si="6">G73/D73</f>
        <v>0.8721804511278195</v>
      </c>
      <c r="I73" s="5">
        <v>659</v>
      </c>
      <c r="J73" s="5">
        <v>89</v>
      </c>
      <c r="K73" s="8">
        <f t="shared" ref="K73:K80" si="7">J73/D73</f>
        <v>0.16729323308270677</v>
      </c>
      <c r="L73" s="5">
        <v>132</v>
      </c>
      <c r="M73" s="5">
        <v>9</v>
      </c>
      <c r="N73" s="8">
        <f t="shared" ref="N73:N80" si="8">M73/D73</f>
        <v>1.6917293233082706E-2</v>
      </c>
      <c r="O73" s="5">
        <v>1</v>
      </c>
    </row>
    <row r="74" spans="1:15" x14ac:dyDescent="0.25">
      <c r="A74" s="9"/>
      <c r="B74" s="9" t="s">
        <v>13</v>
      </c>
      <c r="C74" s="10">
        <v>1250</v>
      </c>
      <c r="D74" s="9">
        <v>23</v>
      </c>
      <c r="E74" s="11">
        <f>D74/C74</f>
        <v>1.84E-2</v>
      </c>
      <c r="F74" s="9">
        <v>32</v>
      </c>
      <c r="G74" s="9">
        <v>18</v>
      </c>
      <c r="H74" s="11">
        <f t="shared" si="6"/>
        <v>0.78260869565217395</v>
      </c>
      <c r="I74" s="9">
        <v>21</v>
      </c>
      <c r="J74" s="9">
        <v>2</v>
      </c>
      <c r="K74" s="12">
        <f t="shared" si="7"/>
        <v>8.6956521739130432E-2</v>
      </c>
      <c r="L74" s="9">
        <v>2</v>
      </c>
      <c r="M74" s="9">
        <v>0</v>
      </c>
      <c r="N74" s="30">
        <f t="shared" si="8"/>
        <v>0</v>
      </c>
      <c r="O74" s="9">
        <v>0</v>
      </c>
    </row>
    <row r="75" spans="1:15" x14ac:dyDescent="0.25">
      <c r="A75" s="5"/>
      <c r="B75" s="5" t="s">
        <v>14</v>
      </c>
      <c r="C75" s="6">
        <v>1519</v>
      </c>
      <c r="D75" s="5">
        <v>79</v>
      </c>
      <c r="E75" s="7">
        <f>D75/C75</f>
        <v>5.2007899934167212E-2</v>
      </c>
      <c r="F75" s="5">
        <v>124</v>
      </c>
      <c r="G75" s="5">
        <v>65</v>
      </c>
      <c r="H75" s="7">
        <f t="shared" si="6"/>
        <v>0.82278481012658233</v>
      </c>
      <c r="I75" s="5">
        <v>97</v>
      </c>
      <c r="J75" s="5">
        <v>19</v>
      </c>
      <c r="K75" s="8">
        <f>J75/D75</f>
        <v>0.24050632911392406</v>
      </c>
      <c r="L75" s="5">
        <v>23</v>
      </c>
      <c r="M75" s="5">
        <v>0</v>
      </c>
      <c r="N75" s="31">
        <f t="shared" si="8"/>
        <v>0</v>
      </c>
      <c r="O75" s="5">
        <v>0</v>
      </c>
    </row>
    <row r="76" spans="1:15" x14ac:dyDescent="0.25">
      <c r="A76" s="9"/>
      <c r="B76" s="9" t="s">
        <v>15</v>
      </c>
      <c r="C76" s="10">
        <v>85083</v>
      </c>
      <c r="D76" s="9">
        <v>2211</v>
      </c>
      <c r="E76" s="11">
        <f>D76/C76</f>
        <v>2.5986389760586721E-2</v>
      </c>
      <c r="F76" s="9">
        <v>3118</v>
      </c>
      <c r="G76" s="9">
        <v>2008</v>
      </c>
      <c r="H76" s="11">
        <f t="shared" si="6"/>
        <v>0.90818634102216189</v>
      </c>
      <c r="I76" s="9">
        <v>2674</v>
      </c>
      <c r="J76" s="9">
        <v>249</v>
      </c>
      <c r="K76" s="12">
        <f t="shared" si="7"/>
        <v>0.11261872455902307</v>
      </c>
      <c r="L76" s="9">
        <v>312</v>
      </c>
      <c r="M76" s="9">
        <v>22</v>
      </c>
      <c r="N76" s="12">
        <f t="shared" si="8"/>
        <v>9.9502487562189053E-3</v>
      </c>
      <c r="O76" s="9">
        <v>5</v>
      </c>
    </row>
    <row r="77" spans="1:15" x14ac:dyDescent="0.25">
      <c r="A77" s="5"/>
      <c r="B77" s="5" t="s">
        <v>16</v>
      </c>
      <c r="C77" s="6">
        <v>6126</v>
      </c>
      <c r="D77" s="5">
        <v>80</v>
      </c>
      <c r="E77" s="7">
        <f>D77/C77</f>
        <v>1.305909239307868E-2</v>
      </c>
      <c r="F77" s="5">
        <v>126</v>
      </c>
      <c r="G77" s="5">
        <v>68</v>
      </c>
      <c r="H77" s="7">
        <f t="shared" si="6"/>
        <v>0.85</v>
      </c>
      <c r="I77" s="5">
        <v>99</v>
      </c>
      <c r="J77" s="5">
        <v>11</v>
      </c>
      <c r="K77" s="8">
        <f t="shared" si="7"/>
        <v>0.13750000000000001</v>
      </c>
      <c r="L77" s="5">
        <v>13</v>
      </c>
      <c r="M77" s="5">
        <v>1</v>
      </c>
      <c r="N77" s="8">
        <f t="shared" si="8"/>
        <v>1.2500000000000001E-2</v>
      </c>
      <c r="O77" s="5">
        <v>0</v>
      </c>
    </row>
    <row r="78" spans="1:15" x14ac:dyDescent="0.25">
      <c r="A78" s="9"/>
      <c r="B78" s="9" t="s">
        <v>17</v>
      </c>
      <c r="C78" s="13" t="s">
        <v>18</v>
      </c>
      <c r="D78" s="9">
        <v>136</v>
      </c>
      <c r="E78" s="9"/>
      <c r="F78" s="9">
        <v>227</v>
      </c>
      <c r="G78" s="9">
        <v>122</v>
      </c>
      <c r="H78" s="11">
        <f t="shared" si="6"/>
        <v>0.8970588235294118</v>
      </c>
      <c r="I78" s="9">
        <v>169</v>
      </c>
      <c r="J78" s="9">
        <v>19</v>
      </c>
      <c r="K78" s="12">
        <f t="shared" si="7"/>
        <v>0.13970588235294118</v>
      </c>
      <c r="L78" s="9">
        <v>32</v>
      </c>
      <c r="M78" s="9">
        <v>1</v>
      </c>
      <c r="N78" s="12">
        <f t="shared" si="8"/>
        <v>7.3529411764705881E-3</v>
      </c>
      <c r="O78" s="9">
        <v>0</v>
      </c>
    </row>
    <row r="79" spans="1:15" x14ac:dyDescent="0.25">
      <c r="A79" s="5"/>
      <c r="B79" s="5" t="s">
        <v>19</v>
      </c>
      <c r="C79" s="14" t="s">
        <v>18</v>
      </c>
      <c r="D79" s="5">
        <v>106</v>
      </c>
      <c r="E79" s="5"/>
      <c r="F79" s="5">
        <v>133</v>
      </c>
      <c r="G79" s="5">
        <v>99</v>
      </c>
      <c r="H79" s="7">
        <f t="shared" si="6"/>
        <v>0.93396226415094341</v>
      </c>
      <c r="I79" s="5">
        <v>119</v>
      </c>
      <c r="J79" s="5">
        <v>6</v>
      </c>
      <c r="K79" s="8">
        <f t="shared" si="7"/>
        <v>5.6603773584905662E-2</v>
      </c>
      <c r="L79" s="5">
        <v>7</v>
      </c>
      <c r="M79" s="5">
        <v>0</v>
      </c>
      <c r="N79" s="31">
        <f t="shared" si="8"/>
        <v>0</v>
      </c>
      <c r="O79" s="5">
        <v>0</v>
      </c>
    </row>
    <row r="80" spans="1:15" x14ac:dyDescent="0.25">
      <c r="A80" s="15" t="s">
        <v>20</v>
      </c>
      <c r="B80" s="15"/>
      <c r="C80" s="16">
        <f>SUM(C73:C77)</f>
        <v>104938</v>
      </c>
      <c r="D80" s="15">
        <v>3223</v>
      </c>
      <c r="E80" s="17">
        <f>D80/C80</f>
        <v>3.071337361108464E-2</v>
      </c>
      <c r="F80" s="15">
        <v>3629</v>
      </c>
      <c r="G80" s="15">
        <f t="shared" ref="G80:O80" si="9">SUM(G73:G79)</f>
        <v>2844</v>
      </c>
      <c r="H80" s="17">
        <f t="shared" si="6"/>
        <v>0.88240769469438407</v>
      </c>
      <c r="I80" s="15">
        <f t="shared" si="9"/>
        <v>3838</v>
      </c>
      <c r="J80" s="15">
        <f t="shared" si="9"/>
        <v>395</v>
      </c>
      <c r="K80" s="18">
        <f t="shared" si="7"/>
        <v>0.1225566242631089</v>
      </c>
      <c r="L80" s="15">
        <f t="shared" si="9"/>
        <v>521</v>
      </c>
      <c r="M80" s="15">
        <f t="shared" si="9"/>
        <v>33</v>
      </c>
      <c r="N80" s="18">
        <f t="shared" si="8"/>
        <v>1.0238907849829351E-2</v>
      </c>
      <c r="O80" s="15">
        <f t="shared" si="9"/>
        <v>6</v>
      </c>
    </row>
  </sheetData>
  <mergeCells count="1">
    <mergeCell ref="A72:O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Gemar, Rachel</dc:creator>
  <cp:lastModifiedBy>Gemar, Rachel</cp:lastModifiedBy>
  <dcterms:created xsi:type="dcterms:W3CDTF">2015-06-05T18:17:20Z</dcterms:created>
  <dcterms:modified xsi:type="dcterms:W3CDTF">2023-05-01T18:31:19Z</dcterms:modified>
</cp:coreProperties>
</file>